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to do" sheetId="2" r:id="rId6"/>
    <sheet state="visible" name="Sheet6" sheetId="3" r:id="rId7"/>
    <sheet state="visible" name="menu" sheetId="4" r:id="rId8"/>
    <sheet state="visible" name="Suppliers " sheetId="5" r:id="rId9"/>
    <sheet state="visible" name="resources" sheetId="6" r:id="rId10"/>
    <sheet state="visible" name="Students names" sheetId="7" r:id="rId11"/>
  </sheets>
  <definedNames/>
  <calcPr/>
</workbook>
</file>

<file path=xl/sharedStrings.xml><?xml version="1.0" encoding="utf-8"?>
<sst xmlns="http://schemas.openxmlformats.org/spreadsheetml/2006/main" count="215" uniqueCount="200">
  <si>
    <t>Year ended June 2025</t>
  </si>
  <si>
    <t>Fee rates</t>
  </si>
  <si>
    <t>2026 Q1</t>
  </si>
  <si>
    <t>2026 Q2</t>
  </si>
  <si>
    <t xml:space="preserve">2026 Q3 </t>
  </si>
  <si>
    <t>2026 Q4</t>
  </si>
  <si>
    <t>Revenues</t>
  </si>
  <si>
    <t>No of pax</t>
  </si>
  <si>
    <t>Monthly income</t>
  </si>
  <si>
    <t>No. of pax</t>
  </si>
  <si>
    <t xml:space="preserve">Monthly </t>
  </si>
  <si>
    <t xml:space="preserve">No. of pax </t>
  </si>
  <si>
    <t xml:space="preserve">Competitions </t>
  </si>
  <si>
    <t>Monday Veterans (16-27 players)</t>
  </si>
  <si>
    <t>Wed Mid week ladies (5 teams - 27 players)</t>
  </si>
  <si>
    <t>Thurs Mid week ladies 2 (6 teams) - 34 players</t>
  </si>
  <si>
    <t xml:space="preserve">Wed mixed comp (8 teams- 44 players) </t>
  </si>
  <si>
    <t>Thurs open ( 15 teams- 78 players)</t>
  </si>
  <si>
    <t xml:space="preserve">Fri juniors matchplay </t>
  </si>
  <si>
    <t>Flexi pennant  (monthly - 16-30 players)</t>
  </si>
  <si>
    <t>Total revenue from competition</t>
  </si>
  <si>
    <t>6719. 42</t>
  </si>
  <si>
    <t>BTA - Sat pennant court hire juniors</t>
  </si>
  <si>
    <t>BTA - Sat pennant court hire seniors</t>
  </si>
  <si>
    <t>Casual Court hires</t>
  </si>
  <si>
    <t>tennis coaching (total no)- kids, adults, hotshots @ $22/pax, 10 weeks term</t>
  </si>
  <si>
    <t xml:space="preserve">Cardio tennis </t>
  </si>
  <si>
    <t xml:space="preserve">Private coaching (60mins) </t>
  </si>
  <si>
    <t>Sporting schools (4 week block- approx 24 hours )</t>
  </si>
  <si>
    <t xml:space="preserve">New competitions- matchplay </t>
  </si>
  <si>
    <t>Corporate challenge comp</t>
  </si>
  <si>
    <t xml:space="preserve">Pickleball social </t>
  </si>
  <si>
    <t>Function Income</t>
  </si>
  <si>
    <t>Hiring of facilities</t>
  </si>
  <si>
    <t>Kiosk sales</t>
  </si>
  <si>
    <t xml:space="preserve">bar sales </t>
  </si>
  <si>
    <t xml:space="preserve">Retail pro shop </t>
  </si>
  <si>
    <t>Restringing</t>
  </si>
  <si>
    <t>sponsorships</t>
  </si>
  <si>
    <t>other trading revenue</t>
  </si>
  <si>
    <t>?</t>
  </si>
  <si>
    <t>Expenses</t>
  </si>
  <si>
    <t>Monthly expenses</t>
  </si>
  <si>
    <t xml:space="preserve">Cafe Staff </t>
  </si>
  <si>
    <t>Coach 1 salary (Wayne Broome)</t>
  </si>
  <si>
    <t>Rates</t>
  </si>
  <si>
    <t xml:space="preserve">Electricity </t>
  </si>
  <si>
    <t>Gas</t>
  </si>
  <si>
    <t>Water</t>
  </si>
  <si>
    <t xml:space="preserve">Tennis balls </t>
  </si>
  <si>
    <t>Tennis coaching equipment</t>
  </si>
  <si>
    <t>Gardener?</t>
  </si>
  <si>
    <t>Kyle - web, scores/ comp/ pennant</t>
  </si>
  <si>
    <t>10 hours / week</t>
  </si>
  <si>
    <t xml:space="preserve">Oscar Morris </t>
  </si>
  <si>
    <t>Caretakers/ interim</t>
  </si>
  <si>
    <t>Cafe staff</t>
  </si>
  <si>
    <t>$33/hour</t>
  </si>
  <si>
    <t>Speak to Danielle / Kyra</t>
  </si>
  <si>
    <t>staff meeting</t>
  </si>
  <si>
    <t>email id</t>
  </si>
  <si>
    <t>sponsors</t>
  </si>
  <si>
    <t>email address from BRTC</t>
  </si>
  <si>
    <t>Sid (uni student- physio) / function room</t>
  </si>
  <si>
    <t xml:space="preserve">Cleaners - windows/ toilets </t>
  </si>
  <si>
    <t xml:space="preserve">Tennis Vic </t>
  </si>
  <si>
    <t xml:space="preserve">Tier 2 </t>
  </si>
  <si>
    <t>only 4 courts atm</t>
  </si>
  <si>
    <t>Wed night comp dont spend money at cafe at all!</t>
  </si>
  <si>
    <t xml:space="preserve">brtc running pennant ???? admin </t>
  </si>
  <si>
    <t>Whats our business model??</t>
  </si>
  <si>
    <t>RSA cert sell a beer</t>
  </si>
  <si>
    <t>best junior in bendigo and younger brother</t>
  </si>
  <si>
    <t>A crossman</t>
  </si>
  <si>
    <t>Sponsors</t>
  </si>
  <si>
    <t>kfc</t>
  </si>
  <si>
    <t>bank</t>
  </si>
  <si>
    <t>19/12/25</t>
  </si>
  <si>
    <t>Set -up operator name and website linked to BRTC</t>
  </si>
  <si>
    <t xml:space="preserve">Classic Tennis Partnership ABN no. </t>
  </si>
  <si>
    <t>Wayne</t>
  </si>
  <si>
    <t>NL DOB, passport, address</t>
  </si>
  <si>
    <t xml:space="preserve">Set up bank account </t>
  </si>
  <si>
    <t>Bendigo Bank</t>
  </si>
  <si>
    <t>Function booking - Tristen booking tbc for 5th Jan</t>
  </si>
  <si>
    <t xml:space="preserve">need to ensure Sat 3rd that the venue is stocked with tea, coffee, milk, fruits, biscuits, etc </t>
  </si>
  <si>
    <t>NL/ Kyra</t>
  </si>
  <si>
    <t>NO/ too expensive at $13/ pax</t>
  </si>
  <si>
    <t xml:space="preserve">Website- -clean up and remove GIANT </t>
  </si>
  <si>
    <t>NL/ Ori</t>
  </si>
  <si>
    <t>email ids and login/ book a court process</t>
  </si>
  <si>
    <t xml:space="preserve">reduce email ids. functions@bendigotennis.com.au; GM@bendigotennis.com.au; </t>
  </si>
  <si>
    <t>NL</t>
  </si>
  <si>
    <t>Book a court process and payment, via clubspark online  - change to intennis</t>
  </si>
  <si>
    <t>via Stripe online and via POS Eftpos in person</t>
  </si>
  <si>
    <t xml:space="preserve">TA (Bounce) online materials / FB? IG </t>
  </si>
  <si>
    <t>from Wayne'd TA username/ for Ori</t>
  </si>
  <si>
    <t>NL/ Ori/ Kyle</t>
  </si>
  <si>
    <t xml:space="preserve">Dates for clinics  - Jan 26th onwards </t>
  </si>
  <si>
    <t>market and promote / non profit collab</t>
  </si>
  <si>
    <t>NL/WB</t>
  </si>
  <si>
    <t xml:space="preserve">HotshotPickleball, Corps challenge, Performance, </t>
  </si>
  <si>
    <t>Paul Henshall PB club?</t>
  </si>
  <si>
    <t>Corps</t>
  </si>
  <si>
    <t>Media / Bios for Ray and Ant  / Local non profits// Bendigo Health</t>
  </si>
  <si>
    <t>Key industries/ Corps/ Insti to partner with / Healthcare/ Physios</t>
  </si>
  <si>
    <t>BRTC social media IG/ FB</t>
  </si>
  <si>
    <t>announcement via Ant, check with Oscar/ Kyle</t>
  </si>
  <si>
    <t>Lies and shares on social media</t>
  </si>
  <si>
    <t xml:space="preserve">green dots ok// yellow balls/ red balls/ </t>
  </si>
  <si>
    <t>Tennis Equipment- John Respini</t>
  </si>
  <si>
    <t xml:space="preserve">need orange balls/ racquets/ trolley/ tubes/ lines/ cones/ blue balls/ obstacles/ rebound nets/ </t>
  </si>
  <si>
    <t>NL / WB</t>
  </si>
  <si>
    <t>Promoting materials- stickers</t>
  </si>
  <si>
    <t xml:space="preserve">fridge magnets </t>
  </si>
  <si>
    <t>Tennis vic - oscar.morris@tennis.com.au</t>
  </si>
  <si>
    <t xml:space="preserve">Mon-Wed </t>
  </si>
  <si>
    <t>NL/ Oscar has quit TV!</t>
  </si>
  <si>
    <t>Classic Account bank acc</t>
  </si>
  <si>
    <t xml:space="preserve">Order 2-3 POS machines from Bank </t>
  </si>
  <si>
    <t>need to order from Bendigo Bank (Tyro)</t>
  </si>
  <si>
    <t>1 mobile, 1 at cafe, 3rd one at tournament box?</t>
  </si>
  <si>
    <t>Xero</t>
  </si>
  <si>
    <t>tbc accounting system</t>
  </si>
  <si>
    <t>WB/ Tara/ Louise/ Maurice/ NL</t>
  </si>
  <si>
    <t>IT systems with Carl</t>
  </si>
  <si>
    <t>ad-hoc support</t>
  </si>
  <si>
    <t>Tennis balls</t>
  </si>
  <si>
    <t xml:space="preserve">BTA pennant fee split </t>
  </si>
  <si>
    <t>20% agreed</t>
  </si>
  <si>
    <t>Staffing</t>
  </si>
  <si>
    <t>Sling roster system (costs $30/month)</t>
  </si>
  <si>
    <t>keep Kyle for reduced hours (looks after trophies/ prizes! / notify Michael the gardiner</t>
  </si>
  <si>
    <t xml:space="preserve">Functions </t>
  </si>
  <si>
    <t>function email enquiry</t>
  </si>
  <si>
    <t>Liquor licence fee</t>
  </si>
  <si>
    <t>pro-rated / paid by BTA</t>
  </si>
  <si>
    <t>Facility and TV/ TA membership/ n</t>
  </si>
  <si>
    <t>check with Anthony</t>
  </si>
  <si>
    <t>indemnity insurance</t>
  </si>
  <si>
    <t xml:space="preserve">TA / TV registered for comp players </t>
  </si>
  <si>
    <t xml:space="preserve">1st aid, TCA, police working with children </t>
  </si>
  <si>
    <t>Food handling/ supervisor certificate</t>
  </si>
  <si>
    <t>RSA certificate</t>
  </si>
  <si>
    <t xml:space="preserve">Current membership subs with club members- 50% off! </t>
  </si>
  <si>
    <t>NL/ WB</t>
  </si>
  <si>
    <t>hit the like button!! for FB/ IG</t>
  </si>
  <si>
    <t>Key people</t>
  </si>
  <si>
    <t>Danielle/ Jayd</t>
  </si>
  <si>
    <t>Cathy</t>
  </si>
  <si>
    <t>Max</t>
  </si>
  <si>
    <t>Jarrod Epps</t>
  </si>
  <si>
    <t xml:space="preserve">normal group </t>
  </si>
  <si>
    <t>$22/ hour group</t>
  </si>
  <si>
    <t>Pricing system</t>
  </si>
  <si>
    <t>high performance</t>
  </si>
  <si>
    <t>2 hours</t>
  </si>
  <si>
    <t>refer a friend</t>
  </si>
  <si>
    <t>Willow</t>
  </si>
  <si>
    <t>Performance squad</t>
  </si>
  <si>
    <t xml:space="preserve">6 - 8 pax </t>
  </si>
  <si>
    <t xml:space="preserve">$25/ pax for 2 hours </t>
  </si>
  <si>
    <t>min $90</t>
  </si>
  <si>
    <t>$30/ pax for 1.5 hours</t>
  </si>
  <si>
    <t xml:space="preserve">1.5 hours </t>
  </si>
  <si>
    <t>Jan 1 - June 30th</t>
  </si>
  <si>
    <t>Tara - Book keeping</t>
  </si>
  <si>
    <t>payment systems</t>
  </si>
  <si>
    <t>set-up new Stripe account</t>
  </si>
  <si>
    <t>set-up EFTPOS</t>
  </si>
  <si>
    <t>Function</t>
  </si>
  <si>
    <t>as-is</t>
  </si>
  <si>
    <t>to-be</t>
  </si>
  <si>
    <t xml:space="preserve">60 pax </t>
  </si>
  <si>
    <t>large fruit platter</t>
  </si>
  <si>
    <t>either per pax @$10</t>
  </si>
  <si>
    <t>Suppliers</t>
  </si>
  <si>
    <t xml:space="preserve">Rentokill </t>
  </si>
  <si>
    <t>switch to local provider Buzz off?</t>
  </si>
  <si>
    <t xml:space="preserve">JL King </t>
  </si>
  <si>
    <t>Fruit anfd veges</t>
  </si>
  <si>
    <t>Customs coffee</t>
  </si>
  <si>
    <t xml:space="preserve">Barista training/ beans </t>
  </si>
  <si>
    <t>B&amp;D Food</t>
  </si>
  <si>
    <t>muffins, slices</t>
  </si>
  <si>
    <t xml:space="preserve">PFD </t>
  </si>
  <si>
    <t>ham, chicken, cheese, salami</t>
  </si>
  <si>
    <t xml:space="preserve">Coles/ Audi </t>
  </si>
  <si>
    <t xml:space="preserve">milk, bread, biscuits, cabana, </t>
  </si>
  <si>
    <t xml:space="preserve">Accredited </t>
  </si>
  <si>
    <t>lollies, chips, ic, coke, juices</t>
  </si>
  <si>
    <t>https://sportsfocus.com.au/about-us/about-sports-focus/</t>
  </si>
  <si>
    <t>Tennis Australia</t>
  </si>
  <si>
    <t>materials for online</t>
  </si>
  <si>
    <t xml:space="preserve">Wayne's TA account </t>
  </si>
  <si>
    <t>Bounce materials</t>
  </si>
  <si>
    <t>lessons plan</t>
  </si>
  <si>
    <t>Parent</t>
  </si>
  <si>
    <t xml:space="preserve">Max </t>
  </si>
  <si>
    <t xml:space="preserve">father of 2 boys/ best 2 juniors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</si>
</sst>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&quot;$&quot;* #,##0.00_);_(&quot;$&quot;* \(#,##0.00\);_(&quot;$&quot;* &quot;-&quot;??_);_(@_)"/>
    <numFmt numFmtId="165" formatCode="&quot;$&quot;#,##0"/>
  </numFmts>
  <fonts count="9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b/>
      <color theme="1"/>
      <name val="Arial"/>
    </font>
    <font>
      <color theme="1"/>
      <name val="Arial"/>
    </font>
    <font>
      <i/>
      <color theme="1"/>
      <name val="Arial"/>
    </font>
    <font>
      <color rgb="FFFF0000"/>
      <name val="Arial"/>
    </font>
    <font>
      <i/>
      <color rgb="FFFF0000"/>
      <name val="Arial"/>
    </font>
    <font>
      <u/>
      <color rgb="FF0000FF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3" numFmtId="0" xfId="0" applyAlignment="1" applyFont="1">
      <alignment shrinkToFit="0" vertical="bottom" wrapText="1"/>
    </xf>
    <xf borderId="0" fillId="0" fontId="4" numFmtId="3" xfId="0" applyAlignment="1" applyFont="1" applyNumberFormat="1">
      <alignment vertical="bottom"/>
    </xf>
    <xf borderId="0" fillId="0" fontId="4" numFmtId="164" xfId="0" applyAlignment="1" applyFont="1" applyNumberFormat="1">
      <alignment vertical="bottom"/>
    </xf>
    <xf borderId="0" fillId="0" fontId="3" numFmtId="0" xfId="0" applyAlignment="1" applyFont="1">
      <alignment vertical="bottom"/>
    </xf>
    <xf borderId="0" fillId="0" fontId="4" numFmtId="0" xfId="0" applyAlignment="1" applyFont="1">
      <alignment shrinkToFit="0" vertical="bottom" wrapText="1"/>
    </xf>
    <xf borderId="0" fillId="0" fontId="4" numFmtId="164" xfId="0" applyAlignment="1" applyFont="1" applyNumberFormat="1">
      <alignment horizontal="right" vertical="bottom"/>
    </xf>
    <xf borderId="0" fillId="0" fontId="4" numFmtId="3" xfId="0" applyAlignment="1" applyFont="1" applyNumberFormat="1">
      <alignment horizontal="right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horizontal="right" vertical="bottom"/>
    </xf>
    <xf borderId="0" fillId="0" fontId="5" numFmtId="0" xfId="0" applyAlignment="1" applyFont="1">
      <alignment shrinkToFit="0" vertical="bottom" wrapText="1"/>
    </xf>
    <xf borderId="0" fillId="0" fontId="4" numFmtId="0" xfId="0" applyAlignment="1" applyFont="1">
      <alignment readingOrder="0" vertical="bottom"/>
    </xf>
    <xf borderId="0" fillId="0" fontId="3" numFmtId="164" xfId="0" applyAlignment="1" applyFont="1" applyNumberFormat="1">
      <alignment horizontal="right" vertical="bottom"/>
    </xf>
    <xf borderId="0" fillId="0" fontId="4" numFmtId="164" xfId="0" applyAlignment="1" applyFont="1" applyNumberFormat="1">
      <alignment readingOrder="0" vertical="bottom"/>
    </xf>
    <xf borderId="0" fillId="0" fontId="4" numFmtId="164" xfId="0" applyAlignment="1" applyFont="1" applyNumberFormat="1">
      <alignment horizontal="right" readingOrder="0" vertical="bottom"/>
    </xf>
    <xf borderId="0" fillId="0" fontId="6" numFmtId="0" xfId="0" applyAlignment="1" applyFont="1">
      <alignment readingOrder="0" vertical="bottom"/>
    </xf>
    <xf borderId="0" fillId="0" fontId="3" numFmtId="0" xfId="0" applyAlignment="1" applyFont="1">
      <alignment readingOrder="0" shrinkToFit="0" vertical="bottom" wrapText="1"/>
    </xf>
    <xf borderId="0" fillId="0" fontId="2" numFmtId="0" xfId="0" applyFont="1"/>
    <xf borderId="0" fillId="0" fontId="2" numFmtId="164" xfId="0" applyAlignment="1" applyFont="1" applyNumberFormat="1">
      <alignment readingOrder="0"/>
    </xf>
    <xf borderId="0" fillId="0" fontId="2" numFmtId="164" xfId="0" applyFont="1" applyNumberFormat="1"/>
    <xf borderId="0" fillId="0" fontId="7" numFmtId="164" xfId="0" applyAlignment="1" applyFont="1" applyNumberFormat="1">
      <alignment horizontal="right" vertical="bottom"/>
    </xf>
    <xf borderId="0" fillId="0" fontId="6" numFmtId="164" xfId="0" applyAlignment="1" applyFont="1" applyNumberFormat="1">
      <alignment horizontal="right" vertical="bottom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shrinkToFit="0" vertical="top" wrapText="1"/>
    </xf>
    <xf borderId="0" fillId="0" fontId="2" numFmtId="0" xfId="0" applyAlignment="1" applyFont="1">
      <alignment horizontal="left" readingOrder="0" shrinkToFit="0" vertical="top" wrapText="1"/>
    </xf>
    <xf borderId="0" fillId="0" fontId="1" numFmtId="0" xfId="0" applyAlignment="1" applyFont="1">
      <alignment horizontal="left" readingOrder="0" shrinkToFit="0" vertical="top" wrapText="1"/>
    </xf>
    <xf borderId="0" fillId="0" fontId="2" numFmtId="165" xfId="0" applyAlignment="1" applyFont="1" applyNumberFormat="1">
      <alignment readingOrder="0"/>
    </xf>
    <xf borderId="0" fillId="0" fontId="8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s://sportsfocus.com.au/about-us/about-sports-focus/" TargetMode="External"/><Relationship Id="rId2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5"/>
    <col customWidth="1" min="2" max="2" width="25.0"/>
    <col customWidth="1" min="4" max="4" width="11.63"/>
    <col customWidth="1" min="5" max="5" width="10.88"/>
    <col customWidth="1" min="9" max="9" width="16.25"/>
    <col customWidth="1" min="10" max="10" width="14.38"/>
    <col customWidth="1" min="15" max="15" width="11.63"/>
  </cols>
  <sheetData>
    <row r="2">
      <c r="C2" s="1"/>
    </row>
    <row r="3">
      <c r="B3" s="2" t="s">
        <v>0</v>
      </c>
      <c r="D3" s="2">
        <v>2024.0</v>
      </c>
      <c r="E3" s="2">
        <v>2025.0</v>
      </c>
      <c r="F3" s="2" t="s">
        <v>1</v>
      </c>
      <c r="I3" s="2" t="s">
        <v>2</v>
      </c>
      <c r="J3" s="2" t="s">
        <v>3</v>
      </c>
      <c r="L3" s="2" t="s">
        <v>4</v>
      </c>
      <c r="N3" s="2" t="s">
        <v>5</v>
      </c>
    </row>
    <row r="4">
      <c r="B4" s="3" t="s">
        <v>6</v>
      </c>
      <c r="C4" s="4"/>
      <c r="D4" s="4"/>
      <c r="E4" s="4"/>
      <c r="F4" s="5"/>
      <c r="G4" s="4"/>
      <c r="H4" s="4" t="s">
        <v>7</v>
      </c>
      <c r="I4" s="6" t="s">
        <v>8</v>
      </c>
      <c r="J4" s="2" t="s">
        <v>9</v>
      </c>
      <c r="K4" s="2" t="s">
        <v>10</v>
      </c>
      <c r="L4" s="2" t="s">
        <v>9</v>
      </c>
      <c r="M4" s="2" t="s">
        <v>8</v>
      </c>
      <c r="N4" s="2" t="s">
        <v>11</v>
      </c>
      <c r="O4" s="2" t="s">
        <v>8</v>
      </c>
    </row>
    <row r="5">
      <c r="B5" s="7" t="s">
        <v>12</v>
      </c>
      <c r="C5" s="4" t="s">
        <v>11</v>
      </c>
      <c r="D5" s="8"/>
      <c r="E5" s="8"/>
      <c r="F5" s="5"/>
      <c r="G5" s="4"/>
      <c r="H5" s="4"/>
      <c r="I5" s="5"/>
    </row>
    <row r="6">
      <c r="B6" s="7" t="s">
        <v>13</v>
      </c>
      <c r="C6" s="9">
        <v>16.0</v>
      </c>
      <c r="D6" s="5"/>
      <c r="E6" s="5"/>
      <c r="F6" s="8">
        <v>10.0</v>
      </c>
      <c r="G6" s="10"/>
      <c r="H6" s="11">
        <v>16.0</v>
      </c>
      <c r="I6" s="8">
        <f t="shared" ref="I6:I11" si="1">F6*H6*4</f>
        <v>640</v>
      </c>
    </row>
    <row r="7">
      <c r="B7" s="7" t="s">
        <v>14</v>
      </c>
      <c r="C7" s="9">
        <v>27.0</v>
      </c>
      <c r="D7" s="5"/>
      <c r="E7" s="5"/>
      <c r="F7" s="8">
        <v>12.0</v>
      </c>
      <c r="G7" s="10"/>
      <c r="H7" s="11">
        <v>27.0</v>
      </c>
      <c r="I7" s="8">
        <f t="shared" si="1"/>
        <v>1296</v>
      </c>
    </row>
    <row r="8">
      <c r="B8" s="7" t="s">
        <v>15</v>
      </c>
      <c r="C8" s="9">
        <v>34.0</v>
      </c>
      <c r="D8" s="5"/>
      <c r="E8" s="5"/>
      <c r="F8" s="8">
        <v>12.0</v>
      </c>
      <c r="G8" s="10"/>
      <c r="H8" s="11">
        <v>34.0</v>
      </c>
      <c r="I8" s="8">
        <f t="shared" si="1"/>
        <v>1632</v>
      </c>
    </row>
    <row r="9">
      <c r="B9" s="7" t="s">
        <v>16</v>
      </c>
      <c r="C9" s="9">
        <v>44.0</v>
      </c>
      <c r="D9" s="5"/>
      <c r="E9" s="5"/>
      <c r="F9" s="8">
        <v>12.0</v>
      </c>
      <c r="G9" s="10"/>
      <c r="H9" s="11">
        <v>44.0</v>
      </c>
      <c r="I9" s="8">
        <f t="shared" si="1"/>
        <v>2112</v>
      </c>
    </row>
    <row r="10">
      <c r="B10" s="7" t="s">
        <v>17</v>
      </c>
      <c r="C10" s="9">
        <v>78.0</v>
      </c>
      <c r="D10" s="5"/>
      <c r="E10" s="5"/>
      <c r="F10" s="8">
        <v>12.0</v>
      </c>
      <c r="G10" s="10"/>
      <c r="H10" s="11">
        <v>78.0</v>
      </c>
      <c r="I10" s="8">
        <f t="shared" si="1"/>
        <v>3744</v>
      </c>
    </row>
    <row r="11">
      <c r="B11" s="12" t="s">
        <v>18</v>
      </c>
      <c r="C11" s="9">
        <v>28.0</v>
      </c>
      <c r="D11" s="5"/>
      <c r="E11" s="5"/>
      <c r="F11" s="8">
        <v>12.0</v>
      </c>
      <c r="G11" s="10"/>
      <c r="H11" s="11">
        <v>28.0</v>
      </c>
      <c r="I11" s="8">
        <f t="shared" si="1"/>
        <v>1344</v>
      </c>
    </row>
    <row r="12">
      <c r="B12" s="12" t="s">
        <v>19</v>
      </c>
      <c r="C12" s="9">
        <v>16.0</v>
      </c>
      <c r="D12" s="5"/>
      <c r="E12" s="5"/>
      <c r="F12" s="8">
        <v>12.0</v>
      </c>
      <c r="G12" s="10"/>
      <c r="H12" s="11">
        <v>16.0</v>
      </c>
      <c r="I12" s="8">
        <f>F12*H12</f>
        <v>192</v>
      </c>
    </row>
    <row r="13">
      <c r="B13" s="13" t="s">
        <v>20</v>
      </c>
      <c r="C13" s="4"/>
      <c r="D13" s="8">
        <v>88554.0</v>
      </c>
      <c r="E13" s="14">
        <v>80633.0</v>
      </c>
      <c r="F13" s="15" t="s">
        <v>21</v>
      </c>
      <c r="G13" s="10"/>
      <c r="H13" s="10"/>
      <c r="I13" s="8">
        <f>SUM(I6:I12)</f>
        <v>10960</v>
      </c>
    </row>
    <row r="14">
      <c r="B14" s="13"/>
      <c r="C14" s="4"/>
      <c r="D14" s="8"/>
      <c r="E14" s="16"/>
      <c r="F14" s="5"/>
      <c r="G14" s="10"/>
      <c r="H14" s="10"/>
      <c r="I14" s="16"/>
    </row>
    <row r="15">
      <c r="B15" s="17" t="s">
        <v>22</v>
      </c>
      <c r="C15" s="4"/>
      <c r="D15" s="8"/>
      <c r="E15" s="16"/>
      <c r="F15" s="15">
        <v>12.0</v>
      </c>
      <c r="G15" s="10"/>
      <c r="H15" s="10"/>
      <c r="I15" s="16"/>
    </row>
    <row r="16">
      <c r="B16" s="17" t="s">
        <v>23</v>
      </c>
      <c r="C16" s="4"/>
      <c r="D16" s="8"/>
      <c r="E16" s="16"/>
      <c r="F16" s="15">
        <v>14.0</v>
      </c>
      <c r="G16" s="10"/>
      <c r="H16" s="10"/>
      <c r="I16" s="16"/>
    </row>
    <row r="17">
      <c r="B17" s="13"/>
      <c r="C17" s="4"/>
      <c r="D17" s="8"/>
      <c r="E17" s="16"/>
      <c r="F17" s="5"/>
      <c r="G17" s="10"/>
      <c r="H17" s="10"/>
      <c r="I17" s="16"/>
    </row>
    <row r="18">
      <c r="B18" s="13" t="s">
        <v>24</v>
      </c>
      <c r="C18" s="4"/>
      <c r="D18" s="8"/>
      <c r="E18" s="16">
        <v>7389.47</v>
      </c>
      <c r="F18" s="5"/>
      <c r="G18" s="10"/>
      <c r="H18" s="10"/>
      <c r="I18" s="16">
        <v>615.0</v>
      </c>
    </row>
    <row r="19">
      <c r="B19" s="18" t="s">
        <v>25</v>
      </c>
      <c r="C19" s="4"/>
      <c r="D19" s="8">
        <v>0.0</v>
      </c>
      <c r="E19" s="8">
        <v>0.0</v>
      </c>
      <c r="F19" s="16">
        <v>22.0</v>
      </c>
      <c r="G19" s="10"/>
      <c r="H19" s="11">
        <v>25.0</v>
      </c>
      <c r="I19" s="8">
        <f>F19*H19*4</f>
        <v>2200</v>
      </c>
      <c r="J19" s="11">
        <v>50.0</v>
      </c>
      <c r="K19" s="8">
        <f>F19*J19*4</f>
        <v>4400</v>
      </c>
      <c r="L19" s="11">
        <v>75.0</v>
      </c>
      <c r="M19" s="8">
        <f>F19*L19*4</f>
        <v>6600</v>
      </c>
      <c r="N19" s="2">
        <v>100.0</v>
      </c>
      <c r="O19" s="19">
        <f>F19*N19*4</f>
        <v>8800</v>
      </c>
    </row>
    <row r="20">
      <c r="B20" s="2" t="s">
        <v>26</v>
      </c>
      <c r="F20" s="20">
        <v>20.0</v>
      </c>
      <c r="I20" s="21"/>
    </row>
    <row r="21">
      <c r="B21" s="2" t="s">
        <v>27</v>
      </c>
      <c r="F21" s="20">
        <v>90.0</v>
      </c>
      <c r="H21" s="2">
        <v>5.0</v>
      </c>
      <c r="I21" s="21">
        <f>F21*H21*4</f>
        <v>1800</v>
      </c>
    </row>
    <row r="22" ht="25.5" customHeight="1">
      <c r="B22" s="2" t="s">
        <v>28</v>
      </c>
      <c r="F22" s="21"/>
      <c r="H22" s="2">
        <v>1.0</v>
      </c>
      <c r="I22" s="20">
        <v>2000.0</v>
      </c>
    </row>
    <row r="23">
      <c r="B23" s="2"/>
      <c r="F23" s="21"/>
      <c r="I23" s="21"/>
    </row>
    <row r="24">
      <c r="B24" s="2" t="s">
        <v>29</v>
      </c>
      <c r="F24" s="21"/>
      <c r="I24" s="21"/>
    </row>
    <row r="25">
      <c r="B25" s="2" t="s">
        <v>30</v>
      </c>
      <c r="F25" s="20">
        <v>25.0</v>
      </c>
      <c r="I25" s="21">
        <f t="shared" ref="I25:I26" si="2">F25*H25*4</f>
        <v>0</v>
      </c>
    </row>
    <row r="26">
      <c r="B26" s="2" t="s">
        <v>31</v>
      </c>
      <c r="F26" s="20">
        <v>10.0</v>
      </c>
      <c r="I26" s="21">
        <f t="shared" si="2"/>
        <v>0</v>
      </c>
    </row>
    <row r="27">
      <c r="F27" s="21"/>
      <c r="I27" s="21"/>
    </row>
    <row r="28">
      <c r="B28" s="7" t="s">
        <v>32</v>
      </c>
      <c r="C28" s="4"/>
      <c r="D28" s="8">
        <v>93629.0</v>
      </c>
      <c r="E28" s="8">
        <v>92148.0</v>
      </c>
      <c r="F28" s="5"/>
      <c r="G28" s="10"/>
      <c r="H28" s="10"/>
      <c r="I28" s="8">
        <f t="shared" ref="I28:I31" si="3">E28/12</f>
        <v>7679</v>
      </c>
    </row>
    <row r="29">
      <c r="B29" s="7" t="s">
        <v>33</v>
      </c>
      <c r="C29" s="4"/>
      <c r="D29" s="22">
        <v>26084.0</v>
      </c>
      <c r="E29" s="22">
        <v>29820.0</v>
      </c>
      <c r="F29" s="5"/>
      <c r="G29" s="10"/>
      <c r="H29" s="10"/>
      <c r="I29" s="8">
        <f t="shared" si="3"/>
        <v>2485</v>
      </c>
    </row>
    <row r="30">
      <c r="B30" s="3" t="s">
        <v>34</v>
      </c>
      <c r="C30" s="4"/>
      <c r="D30" s="14">
        <v>129277.0</v>
      </c>
      <c r="E30" s="14">
        <v>136129.0</v>
      </c>
      <c r="F30" s="5"/>
      <c r="G30" s="10"/>
      <c r="H30" s="10"/>
      <c r="I30" s="8">
        <f t="shared" si="3"/>
        <v>11344.08333</v>
      </c>
    </row>
    <row r="31">
      <c r="B31" s="7" t="s">
        <v>35</v>
      </c>
      <c r="C31" s="4"/>
      <c r="D31" s="8">
        <v>19524.0</v>
      </c>
      <c r="E31" s="8">
        <v>20486.0</v>
      </c>
      <c r="F31" s="5"/>
      <c r="G31" s="10"/>
      <c r="H31" s="10"/>
      <c r="I31" s="8">
        <f t="shared" si="3"/>
        <v>1707.166667</v>
      </c>
    </row>
    <row r="32">
      <c r="B32" s="7" t="s">
        <v>36</v>
      </c>
      <c r="C32" s="10"/>
      <c r="D32" s="8">
        <v>12264.0</v>
      </c>
      <c r="E32" s="8">
        <v>5580.0</v>
      </c>
      <c r="F32" s="5"/>
      <c r="G32" s="10"/>
      <c r="H32" s="10"/>
      <c r="I32" s="5"/>
    </row>
    <row r="33">
      <c r="B33" s="7" t="s">
        <v>37</v>
      </c>
      <c r="C33" s="4"/>
      <c r="D33" s="5"/>
      <c r="E33" s="5"/>
      <c r="F33" s="5"/>
      <c r="G33" s="10"/>
      <c r="H33" s="10"/>
      <c r="I33" s="5"/>
    </row>
    <row r="34">
      <c r="B34" s="3" t="s">
        <v>38</v>
      </c>
      <c r="C34" s="4"/>
      <c r="D34" s="8">
        <v>54064.0</v>
      </c>
      <c r="E34" s="23">
        <v>13727.0</v>
      </c>
      <c r="F34" s="5"/>
      <c r="G34" s="10"/>
      <c r="H34" s="10"/>
      <c r="I34" s="5"/>
    </row>
    <row r="35">
      <c r="B35" s="7" t="s">
        <v>39</v>
      </c>
      <c r="C35" s="4" t="s">
        <v>40</v>
      </c>
      <c r="D35" s="8">
        <v>16700.0</v>
      </c>
      <c r="E35" s="8">
        <v>15579.0</v>
      </c>
      <c r="F35" s="5"/>
      <c r="G35" s="10"/>
      <c r="H35" s="10"/>
      <c r="I35" s="5"/>
    </row>
    <row r="36">
      <c r="B36" s="3"/>
      <c r="C36" s="10"/>
      <c r="D36" s="5"/>
      <c r="E36" s="5"/>
      <c r="F36" s="5"/>
      <c r="G36" s="10"/>
      <c r="H36" s="10"/>
      <c r="I36" s="14"/>
    </row>
    <row r="37">
      <c r="B37" s="2" t="s">
        <v>41</v>
      </c>
      <c r="I37" s="2" t="s">
        <v>42</v>
      </c>
    </row>
    <row r="38">
      <c r="B38" s="2" t="s">
        <v>43</v>
      </c>
      <c r="H38" s="2">
        <v>1.0</v>
      </c>
      <c r="I38" s="21"/>
    </row>
    <row r="39">
      <c r="B39" s="2" t="s">
        <v>44</v>
      </c>
      <c r="I39" s="20">
        <v>6666.0</v>
      </c>
    </row>
    <row r="40">
      <c r="B40" s="2"/>
      <c r="I40" s="21"/>
    </row>
    <row r="41">
      <c r="B41" s="2" t="s">
        <v>45</v>
      </c>
      <c r="I41" s="21"/>
    </row>
    <row r="42">
      <c r="B42" s="2" t="s">
        <v>46</v>
      </c>
      <c r="I42" s="21"/>
    </row>
    <row r="43">
      <c r="B43" s="2" t="s">
        <v>47</v>
      </c>
      <c r="I43" s="21"/>
    </row>
    <row r="44">
      <c r="B44" s="2" t="s">
        <v>48</v>
      </c>
      <c r="I44" s="21"/>
    </row>
    <row r="45">
      <c r="B45" s="2" t="s">
        <v>49</v>
      </c>
      <c r="I45" s="21"/>
    </row>
    <row r="46">
      <c r="B46" s="2" t="s">
        <v>50</v>
      </c>
      <c r="I46" s="21"/>
    </row>
    <row r="47">
      <c r="B47" s="2" t="s">
        <v>51</v>
      </c>
    </row>
    <row r="48">
      <c r="B48" s="2" t="s">
        <v>52</v>
      </c>
      <c r="C48" s="2" t="s">
        <v>53</v>
      </c>
    </row>
    <row r="49">
      <c r="B49" s="2" t="s">
        <v>54</v>
      </c>
    </row>
    <row r="50">
      <c r="B50" s="24"/>
    </row>
    <row r="51">
      <c r="B51" s="24" t="s">
        <v>55</v>
      </c>
    </row>
    <row r="52">
      <c r="B52" s="2" t="s">
        <v>56</v>
      </c>
      <c r="C52" s="2" t="s">
        <v>57</v>
      </c>
    </row>
    <row r="53">
      <c r="B53" s="2" t="s">
        <v>58</v>
      </c>
      <c r="C53" s="2" t="s">
        <v>59</v>
      </c>
      <c r="D53" s="2" t="s">
        <v>60</v>
      </c>
      <c r="E53" s="2" t="s">
        <v>61</v>
      </c>
    </row>
    <row r="54">
      <c r="B54" s="2" t="s">
        <v>62</v>
      </c>
    </row>
    <row r="55">
      <c r="B55" s="2" t="s">
        <v>63</v>
      </c>
    </row>
    <row r="56">
      <c r="B56" s="2" t="s">
        <v>64</v>
      </c>
    </row>
    <row r="58">
      <c r="B58" s="2" t="s">
        <v>65</v>
      </c>
      <c r="C58" s="2" t="s">
        <v>66</v>
      </c>
      <c r="D58" s="2" t="s">
        <v>67</v>
      </c>
    </row>
    <row r="59">
      <c r="B59" s="2" t="s">
        <v>68</v>
      </c>
    </row>
    <row r="60">
      <c r="B60" s="2" t="s">
        <v>69</v>
      </c>
    </row>
    <row r="61">
      <c r="B61" s="2" t="s">
        <v>70</v>
      </c>
    </row>
    <row r="62">
      <c r="B62" s="2" t="s">
        <v>71</v>
      </c>
    </row>
    <row r="63">
      <c r="B63" s="2" t="s">
        <v>72</v>
      </c>
    </row>
    <row r="64">
      <c r="B64" s="2" t="s">
        <v>73</v>
      </c>
    </row>
    <row r="66">
      <c r="B66" s="2" t="s">
        <v>74</v>
      </c>
      <c r="C66" s="2" t="s">
        <v>75</v>
      </c>
      <c r="D66" s="2" t="s">
        <v>76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38"/>
    <col customWidth="1" min="2" max="2" width="21.38"/>
    <col customWidth="1" min="3" max="3" width="29.25"/>
    <col customWidth="1" min="4" max="4" width="18.0"/>
  </cols>
  <sheetData>
    <row r="1" ht="19.5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>
      <c r="A2" s="25"/>
      <c r="B2" s="26" t="s">
        <v>77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ht="36.0" customHeight="1">
      <c r="A3" s="25"/>
      <c r="B3" s="26" t="s">
        <v>78</v>
      </c>
      <c r="C3" s="26" t="s">
        <v>79</v>
      </c>
      <c r="D3" s="26" t="s">
        <v>80</v>
      </c>
      <c r="E3" s="26" t="s">
        <v>81</v>
      </c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ht="31.5" customHeight="1">
      <c r="A4" s="25"/>
      <c r="B4" s="27" t="s">
        <v>82</v>
      </c>
      <c r="C4" s="26" t="s">
        <v>83</v>
      </c>
      <c r="D4" s="26" t="s">
        <v>80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ht="48.75" customHeight="1">
      <c r="A5" s="25"/>
      <c r="B5" s="27" t="s">
        <v>84</v>
      </c>
      <c r="C5" s="26" t="s">
        <v>85</v>
      </c>
      <c r="D5" s="26" t="s">
        <v>86</v>
      </c>
      <c r="E5" s="26" t="s">
        <v>87</v>
      </c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>
      <c r="A6" s="25"/>
      <c r="B6" s="26" t="s">
        <v>88</v>
      </c>
      <c r="C6" s="25"/>
      <c r="D6" s="26" t="s">
        <v>89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>
      <c r="A7" s="25"/>
      <c r="B7" s="26" t="s">
        <v>90</v>
      </c>
      <c r="C7" s="26" t="s">
        <v>91</v>
      </c>
      <c r="D7" s="26" t="s">
        <v>92</v>
      </c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ht="45.0" customHeight="1">
      <c r="A8" s="25"/>
      <c r="B8" s="26" t="s">
        <v>93</v>
      </c>
      <c r="C8" s="26" t="s">
        <v>94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ht="31.5" customHeight="1">
      <c r="A9" s="25"/>
      <c r="B9" s="26" t="s">
        <v>95</v>
      </c>
      <c r="C9" s="26" t="s">
        <v>96</v>
      </c>
      <c r="D9" s="26" t="s">
        <v>97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ht="24.0" customHeight="1">
      <c r="A10" s="25"/>
      <c r="B10" s="26" t="s">
        <v>98</v>
      </c>
      <c r="C10" s="26" t="s">
        <v>99</v>
      </c>
      <c r="D10" s="26" t="s">
        <v>100</v>
      </c>
      <c r="E10" s="26" t="s">
        <v>101</v>
      </c>
      <c r="F10" s="26" t="s">
        <v>102</v>
      </c>
      <c r="G10" s="26" t="s">
        <v>103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ht="40.5" customHeight="1">
      <c r="A11" s="25"/>
      <c r="B11" s="26" t="s">
        <v>104</v>
      </c>
      <c r="C11" s="26" t="s">
        <v>105</v>
      </c>
      <c r="D11" s="26" t="s">
        <v>92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ht="30.75" customHeight="1">
      <c r="A12" s="25"/>
      <c r="B12" s="26" t="s">
        <v>106</v>
      </c>
      <c r="C12" s="26" t="s">
        <v>107</v>
      </c>
      <c r="D12" s="26" t="s">
        <v>92</v>
      </c>
      <c r="E12" s="26" t="s">
        <v>108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ht="36.0" customHeight="1">
      <c r="A13" s="26" t="s">
        <v>109</v>
      </c>
      <c r="B13" s="2" t="s">
        <v>110</v>
      </c>
      <c r="C13" s="2" t="s">
        <v>111</v>
      </c>
      <c r="D13" s="26" t="s">
        <v>112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ht="18.75" customHeight="1">
      <c r="A14" s="25"/>
      <c r="B14" s="2" t="s">
        <v>113</v>
      </c>
      <c r="C14" s="2" t="s">
        <v>114</v>
      </c>
      <c r="D14" s="26" t="s">
        <v>92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>
      <c r="A15" s="25"/>
      <c r="B15" s="2" t="s">
        <v>115</v>
      </c>
      <c r="C15" s="2" t="s">
        <v>116</v>
      </c>
      <c r="D15" s="26" t="s">
        <v>117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ht="24.0" customHeight="1">
      <c r="A16" s="25"/>
      <c r="B16" s="26" t="s">
        <v>118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>
      <c r="A17" s="25"/>
      <c r="B17" s="26" t="s">
        <v>119</v>
      </c>
      <c r="C17" s="26" t="s">
        <v>120</v>
      </c>
      <c r="D17" s="26" t="s">
        <v>121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ht="21.75" customHeight="1">
      <c r="A18" s="25"/>
      <c r="B18" s="26" t="s">
        <v>122</v>
      </c>
      <c r="C18" s="26" t="s">
        <v>123</v>
      </c>
      <c r="D18" s="26" t="s">
        <v>124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>
      <c r="A19" s="25"/>
      <c r="B19" s="26" t="s">
        <v>125</v>
      </c>
      <c r="C19" s="26" t="s">
        <v>126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>
      <c r="A20" s="25"/>
      <c r="B20" s="26" t="s">
        <v>127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>
      <c r="A21" s="25"/>
      <c r="B21" s="26" t="s">
        <v>128</v>
      </c>
      <c r="C21" s="26" t="s">
        <v>129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>
      <c r="A22" s="25"/>
      <c r="B22" s="26" t="s">
        <v>130</v>
      </c>
      <c r="C22" s="26" t="s">
        <v>131</v>
      </c>
      <c r="D22" s="26" t="s">
        <v>132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>
      <c r="A23" s="25"/>
      <c r="B23" s="26" t="s">
        <v>133</v>
      </c>
      <c r="C23" s="26" t="s">
        <v>134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>
      <c r="A24" s="25"/>
      <c r="B24" s="26" t="s">
        <v>135</v>
      </c>
      <c r="C24" s="26" t="s">
        <v>136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>
      <c r="A25" s="25"/>
      <c r="B25" s="26" t="s">
        <v>137</v>
      </c>
      <c r="C25" s="25"/>
      <c r="D25" s="26" t="s">
        <v>138</v>
      </c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>
      <c r="A26" s="25"/>
      <c r="B26" s="27" t="s">
        <v>139</v>
      </c>
      <c r="C26" s="25"/>
      <c r="D26" s="26" t="s">
        <v>138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ht="25.5" customHeight="1">
      <c r="A27" s="26"/>
      <c r="B27" s="2" t="s">
        <v>140</v>
      </c>
      <c r="D27" s="26" t="s">
        <v>138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>
      <c r="A28" s="26"/>
      <c r="B28" s="2" t="s">
        <v>141</v>
      </c>
      <c r="D28" s="26" t="s">
        <v>100</v>
      </c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>
      <c r="A29" s="25"/>
      <c r="B29" s="2" t="s">
        <v>142</v>
      </c>
      <c r="D29" s="26" t="s">
        <v>100</v>
      </c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>
      <c r="A30" s="25"/>
      <c r="B30" s="2" t="s">
        <v>143</v>
      </c>
      <c r="D30" s="26" t="s">
        <v>100</v>
      </c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>
      <c r="A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ht="33.0" customHeight="1">
      <c r="A32" s="25"/>
      <c r="B32" s="2" t="s">
        <v>144</v>
      </c>
      <c r="D32" s="26" t="s">
        <v>145</v>
      </c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>
      <c r="A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>
      <c r="A34" s="25"/>
      <c r="B34" s="2" t="s">
        <v>146</v>
      </c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>
      <c r="A35" s="25"/>
      <c r="B35" s="26" t="s">
        <v>147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>
      <c r="A36" s="25"/>
      <c r="B36" s="26" t="s">
        <v>148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>
      <c r="A37" s="25"/>
      <c r="B37" s="26" t="s">
        <v>149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>
      <c r="A38" s="25"/>
      <c r="B38" s="26" t="s">
        <v>150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>
      <c r="A39" s="25"/>
      <c r="B39" s="26" t="s">
        <v>151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>
      <c r="A41" s="25"/>
      <c r="B41" s="25"/>
      <c r="C41" s="26" t="s">
        <v>152</v>
      </c>
      <c r="D41" s="26" t="s">
        <v>153</v>
      </c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>
      <c r="A42" s="25"/>
      <c r="B42" s="26" t="s">
        <v>154</v>
      </c>
      <c r="C42" s="26" t="s">
        <v>155</v>
      </c>
      <c r="D42" s="26" t="s">
        <v>156</v>
      </c>
      <c r="E42" s="26" t="s">
        <v>157</v>
      </c>
      <c r="F42" s="26" t="s">
        <v>158</v>
      </c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>
      <c r="A43" s="26" t="s">
        <v>150</v>
      </c>
      <c r="B43" s="26" t="s">
        <v>159</v>
      </c>
      <c r="C43" s="26" t="s">
        <v>160</v>
      </c>
      <c r="D43" s="26" t="s">
        <v>161</v>
      </c>
      <c r="E43" s="25"/>
      <c r="F43" s="25"/>
      <c r="G43" s="26" t="s">
        <v>162</v>
      </c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>
      <c r="A44" s="25"/>
      <c r="B44" s="25"/>
      <c r="C44" s="26" t="s">
        <v>152</v>
      </c>
      <c r="D44" s="26" t="s">
        <v>163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>
      <c r="A45" s="25"/>
      <c r="B45" s="25"/>
      <c r="C45" s="25"/>
      <c r="D45" s="26" t="s">
        <v>164</v>
      </c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>
      <c r="A46" s="26" t="s">
        <v>165</v>
      </c>
      <c r="B46" s="26" t="s">
        <v>166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>
      <c r="A47" s="25"/>
      <c r="B47" s="26" t="s">
        <v>167</v>
      </c>
      <c r="C47" s="26" t="s">
        <v>168</v>
      </c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>
      <c r="A48" s="25"/>
      <c r="B48" s="25"/>
      <c r="C48" s="26" t="s">
        <v>169</v>
      </c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</row>
    <row r="997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</row>
    <row r="998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</row>
    <row r="999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</row>
    <row r="1000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</row>
    <row r="1001">
      <c r="A1001" s="25"/>
      <c r="B1001" s="25"/>
      <c r="C1001" s="25"/>
      <c r="D1001" s="25"/>
      <c r="E1001" s="25"/>
      <c r="F1001" s="25"/>
      <c r="G1001" s="25"/>
      <c r="H1001" s="25"/>
      <c r="I1001" s="25"/>
      <c r="J1001" s="25"/>
      <c r="K1001" s="25"/>
      <c r="L1001" s="25"/>
      <c r="M1001" s="25"/>
      <c r="N1001" s="25"/>
      <c r="O1001" s="25"/>
      <c r="P1001" s="25"/>
      <c r="Q1001" s="25"/>
      <c r="R1001" s="25"/>
      <c r="S1001" s="25"/>
      <c r="T1001" s="25"/>
      <c r="U1001" s="25"/>
      <c r="V1001" s="25"/>
      <c r="W1001" s="25"/>
      <c r="X1001" s="25"/>
      <c r="Y1001" s="25"/>
      <c r="Z1001" s="25"/>
    </row>
    <row r="1002">
      <c r="A1002" s="25"/>
      <c r="B1002" s="25"/>
      <c r="C1002" s="25"/>
      <c r="D1002" s="25"/>
      <c r="E1002" s="25"/>
      <c r="F1002" s="25"/>
      <c r="G1002" s="25"/>
      <c r="H1002" s="25"/>
      <c r="I1002" s="25"/>
      <c r="J1002" s="25"/>
      <c r="K1002" s="25"/>
      <c r="L1002" s="25"/>
      <c r="M1002" s="25"/>
      <c r="N1002" s="25"/>
      <c r="O1002" s="25"/>
      <c r="P1002" s="25"/>
      <c r="Q1002" s="25"/>
      <c r="R1002" s="25"/>
      <c r="S1002" s="25"/>
      <c r="T1002" s="25"/>
      <c r="U1002" s="25"/>
      <c r="V1002" s="25"/>
      <c r="W1002" s="25"/>
      <c r="X1002" s="25"/>
      <c r="Y1002" s="25"/>
      <c r="Z1002" s="25"/>
    </row>
    <row r="1003">
      <c r="A1003" s="25"/>
      <c r="B1003" s="25"/>
      <c r="C1003" s="25"/>
      <c r="D1003" s="25"/>
      <c r="E1003" s="25"/>
      <c r="F1003" s="25"/>
      <c r="G1003" s="25"/>
      <c r="H1003" s="25"/>
      <c r="I1003" s="25"/>
      <c r="J1003" s="25"/>
      <c r="K1003" s="25"/>
      <c r="L1003" s="25"/>
      <c r="M1003" s="25"/>
      <c r="N1003" s="25"/>
      <c r="O1003" s="25"/>
      <c r="P1003" s="25"/>
      <c r="Q1003" s="25"/>
      <c r="R1003" s="25"/>
      <c r="S1003" s="25"/>
      <c r="T1003" s="25"/>
      <c r="U1003" s="25"/>
      <c r="V1003" s="25"/>
      <c r="W1003" s="25"/>
      <c r="X1003" s="25"/>
      <c r="Y1003" s="25"/>
      <c r="Z1003" s="25"/>
    </row>
    <row r="1004">
      <c r="A1004" s="25"/>
      <c r="B1004" s="25"/>
      <c r="C1004" s="25"/>
      <c r="D1004" s="25"/>
      <c r="E1004" s="25"/>
      <c r="F1004" s="25"/>
      <c r="G1004" s="25"/>
      <c r="H1004" s="25"/>
      <c r="I1004" s="25"/>
      <c r="J1004" s="25"/>
      <c r="K1004" s="25"/>
      <c r="L1004" s="25"/>
      <c r="M1004" s="25"/>
      <c r="N1004" s="25"/>
      <c r="O1004" s="25"/>
      <c r="P1004" s="25"/>
      <c r="Q1004" s="25"/>
      <c r="R1004" s="25"/>
      <c r="S1004" s="25"/>
      <c r="T1004" s="25"/>
      <c r="U1004" s="25"/>
      <c r="V1004" s="25"/>
      <c r="W1004" s="25"/>
      <c r="X1004" s="25"/>
      <c r="Y1004" s="25"/>
      <c r="Z1004" s="25"/>
    </row>
    <row r="1005">
      <c r="A1005" s="25"/>
      <c r="B1005" s="25"/>
      <c r="C1005" s="25"/>
      <c r="D1005" s="25"/>
      <c r="E1005" s="25"/>
      <c r="F1005" s="25"/>
      <c r="G1005" s="25"/>
      <c r="H1005" s="25"/>
      <c r="I1005" s="25"/>
      <c r="J1005" s="25"/>
      <c r="K1005" s="25"/>
      <c r="L1005" s="25"/>
      <c r="M1005" s="25"/>
      <c r="N1005" s="25"/>
      <c r="O1005" s="25"/>
      <c r="P1005" s="25"/>
      <c r="Q1005" s="25"/>
      <c r="R1005" s="25"/>
      <c r="S1005" s="25"/>
      <c r="T1005" s="25"/>
      <c r="U1005" s="25"/>
      <c r="V1005" s="25"/>
      <c r="W1005" s="25"/>
      <c r="X1005" s="25"/>
      <c r="Y1005" s="25"/>
      <c r="Z1005" s="25"/>
    </row>
    <row r="1006">
      <c r="A1006" s="25"/>
      <c r="B1006" s="25"/>
      <c r="C1006" s="25"/>
      <c r="D1006" s="25"/>
      <c r="E1006" s="25"/>
      <c r="F1006" s="25"/>
      <c r="G1006" s="25"/>
      <c r="H1006" s="25"/>
      <c r="I1006" s="25"/>
      <c r="J1006" s="25"/>
      <c r="K1006" s="25"/>
      <c r="L1006" s="25"/>
      <c r="M1006" s="25"/>
      <c r="N1006" s="25"/>
      <c r="O1006" s="25"/>
      <c r="P1006" s="25"/>
      <c r="Q1006" s="25"/>
      <c r="R1006" s="25"/>
      <c r="S1006" s="25"/>
      <c r="T1006" s="25"/>
      <c r="U1006" s="25"/>
      <c r="V1006" s="25"/>
      <c r="W1006" s="25"/>
      <c r="X1006" s="25"/>
      <c r="Y1006" s="25"/>
      <c r="Z1006" s="25"/>
    </row>
    <row r="1007">
      <c r="A1007" s="25"/>
      <c r="B1007" s="25"/>
      <c r="C1007" s="25"/>
      <c r="D1007" s="25"/>
      <c r="E1007" s="25"/>
      <c r="F1007" s="25"/>
      <c r="G1007" s="25"/>
      <c r="H1007" s="25"/>
      <c r="I1007" s="25"/>
      <c r="J1007" s="25"/>
      <c r="K1007" s="25"/>
      <c r="L1007" s="25"/>
      <c r="M1007" s="25"/>
      <c r="N1007" s="25"/>
      <c r="O1007" s="25"/>
      <c r="P1007" s="25"/>
      <c r="Q1007" s="25"/>
      <c r="R1007" s="25"/>
      <c r="S1007" s="25"/>
      <c r="T1007" s="25"/>
      <c r="U1007" s="25"/>
      <c r="V1007" s="25"/>
      <c r="W1007" s="25"/>
      <c r="X1007" s="25"/>
      <c r="Y1007" s="25"/>
      <c r="Z1007" s="25"/>
    </row>
    <row r="1008">
      <c r="A1008" s="25"/>
      <c r="B1008" s="25"/>
      <c r="C1008" s="25"/>
      <c r="D1008" s="25"/>
      <c r="E1008" s="25"/>
      <c r="F1008" s="25"/>
      <c r="G1008" s="25"/>
      <c r="H1008" s="25"/>
      <c r="I1008" s="25"/>
      <c r="J1008" s="25"/>
      <c r="K1008" s="25"/>
      <c r="L1008" s="25"/>
      <c r="M1008" s="25"/>
      <c r="N1008" s="25"/>
      <c r="O1008" s="25"/>
      <c r="P1008" s="25"/>
      <c r="Q1008" s="25"/>
      <c r="R1008" s="25"/>
      <c r="S1008" s="25"/>
      <c r="T1008" s="25"/>
      <c r="U1008" s="25"/>
      <c r="V1008" s="25"/>
      <c r="W1008" s="25"/>
      <c r="X1008" s="25"/>
      <c r="Y1008" s="25"/>
      <c r="Z1008" s="25"/>
    </row>
    <row r="1009">
      <c r="A1009" s="25"/>
      <c r="B1009" s="25"/>
      <c r="C1009" s="25"/>
      <c r="D1009" s="25"/>
      <c r="E1009" s="25"/>
      <c r="F1009" s="25"/>
      <c r="G1009" s="25"/>
      <c r="H1009" s="25"/>
      <c r="I1009" s="25"/>
      <c r="J1009" s="25"/>
      <c r="K1009" s="25"/>
      <c r="L1009" s="25"/>
      <c r="M1009" s="25"/>
      <c r="N1009" s="25"/>
      <c r="O1009" s="25"/>
      <c r="P1009" s="25"/>
      <c r="Q1009" s="25"/>
      <c r="R1009" s="25"/>
      <c r="S1009" s="25"/>
      <c r="T1009" s="25"/>
      <c r="U1009" s="25"/>
      <c r="V1009" s="25"/>
      <c r="W1009" s="25"/>
      <c r="X1009" s="25"/>
      <c r="Y1009" s="25"/>
      <c r="Z1009" s="25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9.5"/>
    <col customWidth="1" min="4" max="4" width="36.63"/>
  </cols>
  <sheetData>
    <row r="3">
      <c r="B3" s="2" t="s">
        <v>170</v>
      </c>
      <c r="C3" s="2" t="s">
        <v>171</v>
      </c>
      <c r="D3" s="2" t="s">
        <v>172</v>
      </c>
    </row>
    <row r="4">
      <c r="B4" s="2" t="s">
        <v>173</v>
      </c>
    </row>
    <row r="5" ht="20.25" customHeight="1">
      <c r="B5" s="2"/>
      <c r="C5" s="28"/>
      <c r="D5" s="2"/>
    </row>
    <row r="6" ht="22.5" customHeight="1">
      <c r="B6" s="2" t="s">
        <v>174</v>
      </c>
      <c r="C6" s="28">
        <v>48.0</v>
      </c>
      <c r="D6" s="2" t="s">
        <v>175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22.75"/>
  </cols>
  <sheetData>
    <row r="2">
      <c r="B2" s="26" t="s">
        <v>176</v>
      </c>
      <c r="C2" s="26"/>
    </row>
    <row r="3">
      <c r="B3" s="26" t="s">
        <v>177</v>
      </c>
      <c r="C3" s="26" t="s">
        <v>178</v>
      </c>
    </row>
    <row r="4">
      <c r="B4" s="26" t="s">
        <v>179</v>
      </c>
      <c r="C4" s="26" t="s">
        <v>180</v>
      </c>
    </row>
    <row r="5">
      <c r="B5" s="26" t="s">
        <v>181</v>
      </c>
      <c r="C5" s="26" t="s">
        <v>182</v>
      </c>
    </row>
    <row r="6">
      <c r="B6" s="26" t="s">
        <v>183</v>
      </c>
      <c r="C6" s="26" t="s">
        <v>184</v>
      </c>
    </row>
    <row r="7">
      <c r="B7" s="26" t="s">
        <v>185</v>
      </c>
      <c r="C7" s="26" t="s">
        <v>186</v>
      </c>
    </row>
    <row r="8">
      <c r="B8" s="26" t="s">
        <v>187</v>
      </c>
      <c r="C8" s="26" t="s">
        <v>188</v>
      </c>
    </row>
    <row r="9">
      <c r="B9" s="26" t="s">
        <v>189</v>
      </c>
      <c r="C9" s="26" t="s">
        <v>190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2" ht="20.25" customHeight="1">
      <c r="B2" s="29" t="s">
        <v>191</v>
      </c>
    </row>
    <row r="3" ht="18.75" customHeight="1"/>
    <row r="4" ht="24.75" customHeight="1">
      <c r="B4" s="2" t="s">
        <v>192</v>
      </c>
    </row>
    <row r="5" ht="26.25" customHeight="1">
      <c r="B5" s="2" t="s">
        <v>193</v>
      </c>
    </row>
    <row r="6">
      <c r="A6" s="2" t="s">
        <v>194</v>
      </c>
      <c r="B6" s="2" t="s">
        <v>195</v>
      </c>
    </row>
    <row r="7">
      <c r="B7" s="2" t="s">
        <v>196</v>
      </c>
    </row>
  </sheetData>
  <hyperlinks>
    <hyperlink r:id="rId1" ref="B2"/>
  </hyperlin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0"/>
  </cols>
  <sheetData>
    <row r="2">
      <c r="B2" s="2" t="s">
        <v>197</v>
      </c>
    </row>
    <row r="3">
      <c r="B3" s="2" t="s">
        <v>198</v>
      </c>
      <c r="C3" s="2" t="s">
        <v>199</v>
      </c>
    </row>
  </sheetData>
  <drawing r:id="rId1"/>
</worksheet>
</file>